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220" windowHeight="4905" tabRatio="738" activeTab="0"/>
  </bookViews>
  <sheets>
    <sheet name="Precio de Exportación" sheetId="1" r:id="rId1"/>
  </sheets>
  <definedNames>
    <definedName name="_xlnm.Print_Titles" localSheetId="0">'Precio de Exportación'!$2:$8</definedName>
  </definedNames>
  <calcPr fullCalcOnLoad="1"/>
</workbook>
</file>

<file path=xl/comments1.xml><?xml version="1.0" encoding="utf-8"?>
<comments xmlns="http://schemas.openxmlformats.org/spreadsheetml/2006/main">
  <authors>
    <author>Adrian Sassone</author>
  </authors>
  <commentList>
    <comment ref="B32" authorId="0">
      <text>
        <r>
          <rPr>
            <sz val="8"/>
            <rFont val="Tahoma"/>
            <family val="2"/>
          </rPr>
          <t xml:space="preserve">                      C.F. + (Ri * CIF mpi)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FOB</t>
        </r>
        <r>
          <rPr>
            <sz val="8"/>
            <rFont val="Tahoma"/>
            <family val="0"/>
          </rPr>
          <t xml:space="preserve"> =  -------------------------------------------
             1 - (C. Vtas. + C. Desp. + UB + D.E.) + Ri</t>
        </r>
      </text>
    </comment>
    <comment ref="B33" authorId="0">
      <text>
        <r>
          <rPr>
            <b/>
            <sz val="8"/>
            <rFont val="Tahoma"/>
            <family val="0"/>
          </rPr>
          <t xml:space="preserve">                           
                           C.F. + (Ri * CIF MpM)
FOB =  --------------------------------------------
             1 - (C. Vtas. + C. Desp. + UB + D.E.) + Ri</t>
        </r>
      </text>
    </comment>
    <comment ref="B24" authorId="0">
      <text>
        <r>
          <rPr>
            <b/>
            <sz val="8"/>
            <rFont val="Tahoma"/>
            <family val="2"/>
          </rPr>
          <t>C.F.</t>
        </r>
        <r>
          <rPr>
            <sz val="8"/>
            <rFont val="Tahoma"/>
            <family val="0"/>
          </rPr>
          <t xml:space="preserve"> = MpN </t>
        </r>
        <r>
          <rPr>
            <sz val="8"/>
            <color indexed="10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 MpM </t>
        </r>
        <r>
          <rPr>
            <sz val="8"/>
            <color indexed="10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 Gtos M</t>
        </r>
        <r>
          <rPr>
            <sz val="8"/>
            <color indexed="10"/>
            <rFont val="Tahoma"/>
            <family val="2"/>
          </rPr>
          <t xml:space="preserve"> + </t>
        </r>
        <r>
          <rPr>
            <sz val="8"/>
            <rFont val="Tahoma"/>
            <family val="0"/>
          </rPr>
          <t>Mod.</t>
        </r>
        <r>
          <rPr>
            <sz val="8"/>
            <color indexed="10"/>
            <rFont val="Tahoma"/>
            <family val="2"/>
          </rPr>
          <t xml:space="preserve"> +</t>
        </r>
        <r>
          <rPr>
            <sz val="8"/>
            <rFont val="Tahoma"/>
            <family val="0"/>
          </rPr>
          <t xml:space="preserve"> E </t>
        </r>
        <r>
          <rPr>
            <sz val="8"/>
            <color indexed="10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 C.P. </t>
        </r>
        <r>
          <rPr>
            <sz val="8"/>
            <color indexed="10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 Gtos. Ad. </t>
        </r>
        <r>
          <rPr>
            <sz val="8"/>
            <color indexed="10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 Gtos. Com. </t>
        </r>
        <r>
          <rPr>
            <sz val="8"/>
            <color indexed="10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 Gtos. Ind. Fab.</t>
        </r>
        <r>
          <rPr>
            <sz val="8"/>
            <color indexed="10"/>
            <rFont val="Tahoma"/>
            <family val="2"/>
          </rPr>
          <t xml:space="preserve"> +</t>
        </r>
        <r>
          <rPr>
            <sz val="8"/>
            <rFont val="Tahoma"/>
            <family val="0"/>
          </rPr>
          <t xml:space="preserve"> Gtos. Embalaje</t>
        </r>
        <r>
          <rPr>
            <sz val="8"/>
            <color indexed="10"/>
            <rFont val="Tahoma"/>
            <family val="2"/>
          </rPr>
          <t xml:space="preserve"> +</t>
        </r>
        <r>
          <rPr>
            <sz val="8"/>
            <rFont val="Tahoma"/>
            <family val="0"/>
          </rPr>
          <t xml:space="preserve"> Gtos. Transp.</t>
        </r>
      </text>
    </comment>
    <comment ref="B31" authorId="0">
      <text>
        <r>
          <rPr>
            <b/>
            <sz val="8"/>
            <rFont val="Tahoma"/>
            <family val="0"/>
          </rPr>
          <t xml:space="preserve">
 U.B. = U.N</t>
        </r>
        <r>
          <rPr>
            <b/>
            <sz val="8"/>
            <rFont val="Tahoma"/>
            <family val="2"/>
          </rPr>
          <t>. [ 1 + (I.G. / 1 - I.G.)]</t>
        </r>
      </text>
    </comment>
  </commentList>
</comments>
</file>

<file path=xl/sharedStrings.xml><?xml version="1.0" encoding="utf-8"?>
<sst xmlns="http://schemas.openxmlformats.org/spreadsheetml/2006/main" count="64" uniqueCount="35">
  <si>
    <t>Detalle</t>
  </si>
  <si>
    <t>Materias Primas Nacionales</t>
  </si>
  <si>
    <t>Materias Primas Importadas</t>
  </si>
  <si>
    <t>Mano de Obra Directa</t>
  </si>
  <si>
    <t>Energìa</t>
  </si>
  <si>
    <t>Gastos de Embalaje</t>
  </si>
  <si>
    <t>Gastos de Transporte hasta el Puerto</t>
  </si>
  <si>
    <t>Porcentaje</t>
  </si>
  <si>
    <t>Utilidad Neta</t>
  </si>
  <si>
    <t>Impuesto a las Ganancias</t>
  </si>
  <si>
    <t>Reintegro Impositivo</t>
  </si>
  <si>
    <t>Utilidad Bruta</t>
  </si>
  <si>
    <t>FOB</t>
  </si>
  <si>
    <t>-----</t>
  </si>
  <si>
    <t>CIF</t>
  </si>
  <si>
    <t>FOB - CIF</t>
  </si>
  <si>
    <t>Base de Aplicación</t>
  </si>
  <si>
    <t>Costo de Prefinanciación</t>
  </si>
  <si>
    <t>Gastos de Importación y Garantías AT</t>
  </si>
  <si>
    <t>Amortización Gastos Fijos</t>
  </si>
  <si>
    <t>Gastos de Administración</t>
  </si>
  <si>
    <t>Gastos de Comercialización Externa</t>
  </si>
  <si>
    <t>Gastos Indirectos de Fabricación</t>
  </si>
  <si>
    <t>Comisión Representante de Ventas</t>
  </si>
  <si>
    <t>Comisión Despachante de Aduana</t>
  </si>
  <si>
    <t>Importe en $</t>
  </si>
  <si>
    <t>Total Costos Fijos (en $)</t>
  </si>
  <si>
    <t>Referencias</t>
  </si>
  <si>
    <t>Color de Celda</t>
  </si>
  <si>
    <t>Celdas Fijas. Estas celdas no pueden ser modificadas debido a que contienen resultados o formulas fijas.</t>
  </si>
  <si>
    <t>Celdas Fijas. Celdas que contienen resultados tales como el "Precio FOB de Exportacion" y la sumatoria de Costos Fijos.</t>
  </si>
  <si>
    <t>Derecho de Exportación</t>
  </si>
  <si>
    <t>Precio de Exportación (Valor FOB en $)</t>
  </si>
  <si>
    <t>Cálculo del Precio de Exportación Por Unidad</t>
  </si>
  <si>
    <t>Celdas Modificables. Celdas que deben ser modificadas de acuerdo a las variables de cada operación.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</si>
</sst>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%"/>
    <numFmt numFmtId="174" formatCode="[$USS]\ #,##0.00"/>
    <numFmt numFmtId="175" formatCode="[$USS]\ #,##0.000"/>
    <numFmt numFmtId="176" formatCode="#,##0.0000"/>
    <numFmt numFmtId="177" formatCode="0.0"/>
    <numFmt numFmtId="178" formatCode="[$USS]\ #,##0.0"/>
    <numFmt numFmtId="179" formatCode="#,##0.00\ [$USS]"/>
    <numFmt numFmtId="180" formatCode="#,##0.000\ [$USS]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6"/>
      <color indexed="53"/>
      <name val="Verdana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ck">
        <color indexed="30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 style="thick">
        <color indexed="30"/>
      </right>
      <top style="thin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>
        <color indexed="63"/>
      </top>
      <bottom style="thin">
        <color indexed="30"/>
      </bottom>
    </border>
    <border>
      <left style="thick">
        <color indexed="30"/>
      </left>
      <right style="thick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ck">
        <color indexed="30"/>
      </right>
      <top style="thin">
        <color indexed="30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n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>
        <color indexed="5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>
        <color indexed="30"/>
      </top>
      <bottom style="thick">
        <color indexed="5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>
        <color indexed="30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0" fontId="0" fillId="2" borderId="1" xfId="0" applyNumberFormat="1" applyFill="1" applyBorder="1" applyAlignment="1" applyProtection="1">
      <alignment/>
      <protection locked="0"/>
    </xf>
    <xf numFmtId="10" fontId="0" fillId="2" borderId="2" xfId="0" applyNumberFormat="1" applyFill="1" applyBorder="1" applyAlignment="1" applyProtection="1">
      <alignment/>
      <protection locked="0"/>
    </xf>
    <xf numFmtId="10" fontId="0" fillId="2" borderId="3" xfId="0" applyNumberFormat="1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locked="0"/>
    </xf>
    <xf numFmtId="2" fontId="0" fillId="2" borderId="5" xfId="0" applyNumberFormat="1" applyFill="1" applyBorder="1" applyAlignment="1" applyProtection="1">
      <alignment/>
      <protection locked="0"/>
    </xf>
    <xf numFmtId="2" fontId="0" fillId="2" borderId="6" xfId="0" applyNumberFormat="1" applyFill="1" applyBorder="1" applyAlignment="1" applyProtection="1">
      <alignment/>
      <protection locked="0"/>
    </xf>
    <xf numFmtId="2" fontId="0" fillId="2" borderId="7" xfId="0" applyNumberFormat="1" applyFill="1" applyBorder="1" applyAlignment="1" applyProtection="1">
      <alignment/>
      <protection locked="0"/>
    </xf>
    <xf numFmtId="10" fontId="0" fillId="3" borderId="8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2" fontId="1" fillId="3" borderId="10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2" fontId="1" fillId="3" borderId="14" xfId="0" applyNumberFormat="1" applyFont="1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2" fontId="1" fillId="3" borderId="15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0" fontId="12" fillId="4" borderId="17" xfId="0" applyFont="1" applyFill="1" applyBorder="1" applyAlignment="1">
      <alignment/>
    </xf>
    <xf numFmtId="0" fontId="12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2" fillId="4" borderId="20" xfId="0" applyFont="1" applyFill="1" applyBorder="1" applyAlignment="1">
      <alignment/>
    </xf>
    <xf numFmtId="0" fontId="1" fillId="4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/>
    </xf>
    <xf numFmtId="0" fontId="12" fillId="4" borderId="19" xfId="0" applyFont="1" applyFill="1" applyBorder="1" applyAlignment="1">
      <alignment/>
    </xf>
    <xf numFmtId="0" fontId="12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12" fillId="4" borderId="25" xfId="0" applyFont="1" applyFill="1" applyBorder="1" applyAlignment="1" quotePrefix="1">
      <alignment horizontal="center" vertical="center"/>
    </xf>
    <xf numFmtId="0" fontId="13" fillId="4" borderId="26" xfId="0" applyFont="1" applyFill="1" applyBorder="1" applyAlignment="1" quotePrefix="1">
      <alignment horizontal="center" vertical="center"/>
    </xf>
    <xf numFmtId="0" fontId="12" fillId="4" borderId="27" xfId="0" applyFont="1" applyFill="1" applyBorder="1" applyAlignment="1" quotePrefix="1">
      <alignment horizontal="center" vertical="center"/>
    </xf>
    <xf numFmtId="0" fontId="13" fillId="4" borderId="28" xfId="0" applyFont="1" applyFill="1" applyBorder="1" applyAlignment="1">
      <alignment horizontal="center"/>
    </xf>
    <xf numFmtId="0" fontId="13" fillId="4" borderId="28" xfId="0" applyFont="1" applyFill="1" applyBorder="1" applyAlignment="1" quotePrefix="1">
      <alignment horizontal="center" vertical="center"/>
    </xf>
    <xf numFmtId="0" fontId="1" fillId="4" borderId="29" xfId="0" applyFont="1" applyFill="1" applyBorder="1" applyAlignment="1" quotePrefix="1">
      <alignment horizontal="center" vertical="center"/>
    </xf>
    <xf numFmtId="0" fontId="7" fillId="4" borderId="28" xfId="0" applyFont="1" applyFill="1" applyBorder="1" applyAlignment="1" quotePrefix="1">
      <alignment horizontal="center" vertical="center"/>
    </xf>
    <xf numFmtId="0" fontId="7" fillId="4" borderId="28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0" borderId="19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0" fillId="3" borderId="33" xfId="0" applyFill="1" applyBorder="1" applyAlignment="1">
      <alignment/>
    </xf>
    <xf numFmtId="0" fontId="8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3" fontId="12" fillId="5" borderId="39" xfId="0" applyNumberFormat="1" applyFont="1" applyFill="1" applyBorder="1" applyAlignment="1">
      <alignment horizontal="center" vertical="center"/>
    </xf>
    <xf numFmtId="3" fontId="12" fillId="5" borderId="44" xfId="0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1171575</xdr:colOff>
      <xdr:row>4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1438275</xdr:colOff>
      <xdr:row>1</xdr:row>
      <xdr:rowOff>47625</xdr:rowOff>
    </xdr:from>
    <xdr:to>
      <xdr:col>3</xdr:col>
      <xdr:colOff>942975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09550"/>
          <a:ext cx="40386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showGridLines="0" tabSelected="1" workbookViewId="0" topLeftCell="A16">
      <selection activeCell="C25" sqref="C25"/>
    </sheetView>
  </sheetViews>
  <sheetFormatPr defaultColWidth="11.421875" defaultRowHeight="12.75"/>
  <cols>
    <col min="1" max="1" width="41.00390625" style="0" bestFit="1" customWidth="1"/>
    <col min="2" max="2" width="15.57421875" style="0" bestFit="1" customWidth="1"/>
    <col min="4" max="4" width="18.7109375" style="0" bestFit="1" customWidth="1"/>
    <col min="6" max="6" width="40.140625" style="0" bestFit="1" customWidth="1"/>
    <col min="7" max="7" width="14.57421875" style="0" bestFit="1" customWidth="1"/>
  </cols>
  <sheetData>
    <row r="2" spans="1:11" ht="27.75">
      <c r="A2" s="52"/>
      <c r="B2" s="52"/>
      <c r="C2" s="52"/>
      <c r="D2" s="52"/>
      <c r="H2" s="19"/>
      <c r="I2" s="19"/>
      <c r="J2" s="19"/>
      <c r="K2" s="19"/>
    </row>
    <row r="3" spans="1:11" ht="27.75">
      <c r="A3" s="53"/>
      <c r="B3" s="53"/>
      <c r="C3" s="53"/>
      <c r="D3" s="53"/>
      <c r="H3" s="20"/>
      <c r="I3" s="19"/>
      <c r="J3" s="19"/>
      <c r="K3" s="19"/>
    </row>
    <row r="4" spans="1:11" ht="17.25" customHeight="1">
      <c r="A4" s="54"/>
      <c r="B4" s="54"/>
      <c r="C4" s="54"/>
      <c r="D4" s="54"/>
      <c r="H4" s="21"/>
      <c r="I4" s="19"/>
      <c r="J4" s="19"/>
      <c r="K4" s="19"/>
    </row>
    <row r="5" spans="1:11" ht="17.25" customHeight="1">
      <c r="A5" s="21"/>
      <c r="B5" s="21"/>
      <c r="C5" s="21"/>
      <c r="D5" s="21"/>
      <c r="H5" s="21"/>
      <c r="I5" s="19"/>
      <c r="J5" s="19"/>
      <c r="K5" s="19"/>
    </row>
    <row r="6" spans="1:11" ht="17.25" customHeight="1">
      <c r="A6" s="21"/>
      <c r="B6" s="21"/>
      <c r="C6" s="21"/>
      <c r="D6" s="21"/>
      <c r="H6" s="21"/>
      <c r="I6" s="19"/>
      <c r="J6" s="19"/>
      <c r="K6" s="19"/>
    </row>
    <row r="7" spans="1:11" ht="17.25" customHeight="1">
      <c r="A7" s="21"/>
      <c r="B7" s="21"/>
      <c r="C7" s="21"/>
      <c r="D7" s="21"/>
      <c r="H7" s="21"/>
      <c r="I7" s="19"/>
      <c r="J7" s="19"/>
      <c r="K7" s="19"/>
    </row>
    <row r="8" spans="1:11" ht="17.25" customHeight="1" thickBot="1">
      <c r="A8" s="21"/>
      <c r="B8" s="21"/>
      <c r="C8" s="21"/>
      <c r="D8" s="21"/>
      <c r="H8" s="21"/>
      <c r="I8" s="19"/>
      <c r="J8" s="19"/>
      <c r="K8" s="19"/>
    </row>
    <row r="9" spans="1:4" ht="14.25" thickBot="1" thickTop="1">
      <c r="A9" s="57" t="s">
        <v>33</v>
      </c>
      <c r="B9" s="58"/>
      <c r="C9" s="58"/>
      <c r="D9" s="59"/>
    </row>
    <row r="10" spans="1:4" ht="13.5" thickTop="1">
      <c r="A10" s="55" t="s">
        <v>0</v>
      </c>
      <c r="B10" s="60" t="s">
        <v>25</v>
      </c>
      <c r="C10" s="55" t="s">
        <v>7</v>
      </c>
      <c r="D10" s="55" t="s">
        <v>16</v>
      </c>
    </row>
    <row r="11" spans="1:4" ht="13.5" thickBot="1">
      <c r="A11" s="56"/>
      <c r="B11" s="61"/>
      <c r="C11" s="56"/>
      <c r="D11" s="56"/>
    </row>
    <row r="12" spans="1:4" ht="13.5" thickTop="1">
      <c r="A12" s="24" t="s">
        <v>1</v>
      </c>
      <c r="B12" s="9">
        <v>10</v>
      </c>
      <c r="C12" s="34" t="s">
        <v>13</v>
      </c>
      <c r="D12" s="35" t="s">
        <v>13</v>
      </c>
    </row>
    <row r="13" spans="1:4" ht="13.5" thickBot="1">
      <c r="A13" s="25" t="s">
        <v>2</v>
      </c>
      <c r="B13" s="8">
        <v>0</v>
      </c>
      <c r="C13" s="36" t="s">
        <v>13</v>
      </c>
      <c r="D13" s="37" t="s">
        <v>14</v>
      </c>
    </row>
    <row r="14" spans="1:4" ht="14.25" thickBot="1" thickTop="1">
      <c r="A14" s="26" t="s">
        <v>18</v>
      </c>
      <c r="B14" s="17">
        <f>C14*B13</f>
        <v>0</v>
      </c>
      <c r="C14" s="5">
        <v>0</v>
      </c>
      <c r="D14" s="41" t="s">
        <v>14</v>
      </c>
    </row>
    <row r="15" spans="1:4" ht="12.75">
      <c r="A15" s="25" t="s">
        <v>3</v>
      </c>
      <c r="B15" s="6">
        <v>0</v>
      </c>
      <c r="C15" s="36" t="s">
        <v>13</v>
      </c>
      <c r="D15" s="38" t="s">
        <v>13</v>
      </c>
    </row>
    <row r="16" spans="1:4" ht="12.75">
      <c r="A16" s="25" t="s">
        <v>19</v>
      </c>
      <c r="B16" s="7">
        <v>0</v>
      </c>
      <c r="C16" s="36" t="s">
        <v>13</v>
      </c>
      <c r="D16" s="38" t="s">
        <v>13</v>
      </c>
    </row>
    <row r="17" spans="1:4" ht="12.75">
      <c r="A17" s="25" t="s">
        <v>4</v>
      </c>
      <c r="B17" s="7">
        <v>0</v>
      </c>
      <c r="C17" s="36" t="s">
        <v>13</v>
      </c>
      <c r="D17" s="38" t="s">
        <v>13</v>
      </c>
    </row>
    <row r="18" spans="1:4" ht="12.75">
      <c r="A18" s="25" t="s">
        <v>17</v>
      </c>
      <c r="B18" s="7">
        <v>0</v>
      </c>
      <c r="C18" s="36" t="s">
        <v>13</v>
      </c>
      <c r="D18" s="38" t="s">
        <v>13</v>
      </c>
    </row>
    <row r="19" spans="1:4" ht="12.75">
      <c r="A19" s="25" t="s">
        <v>20</v>
      </c>
      <c r="B19" s="7">
        <v>0</v>
      </c>
      <c r="C19" s="36" t="s">
        <v>13</v>
      </c>
      <c r="D19" s="38" t="s">
        <v>13</v>
      </c>
    </row>
    <row r="20" spans="1:4" ht="12.75">
      <c r="A20" s="25" t="s">
        <v>21</v>
      </c>
      <c r="B20" s="7">
        <v>0</v>
      </c>
      <c r="C20" s="36" t="s">
        <v>13</v>
      </c>
      <c r="D20" s="38" t="s">
        <v>13</v>
      </c>
    </row>
    <row r="21" spans="1:4" ht="12.75">
      <c r="A21" s="25" t="s">
        <v>22</v>
      </c>
      <c r="B21" s="7">
        <v>0</v>
      </c>
      <c r="C21" s="36" t="s">
        <v>13</v>
      </c>
      <c r="D21" s="38" t="s">
        <v>13</v>
      </c>
    </row>
    <row r="22" spans="1:4" ht="12.75">
      <c r="A22" s="25" t="s">
        <v>5</v>
      </c>
      <c r="B22" s="7">
        <v>0</v>
      </c>
      <c r="C22" s="36" t="s">
        <v>13</v>
      </c>
      <c r="D22" s="38" t="s">
        <v>13</v>
      </c>
    </row>
    <row r="23" spans="1:4" ht="13.5" thickBot="1">
      <c r="A23" s="27" t="s">
        <v>6</v>
      </c>
      <c r="B23" s="8">
        <v>0</v>
      </c>
      <c r="C23" s="36" t="s">
        <v>13</v>
      </c>
      <c r="D23" s="38" t="s">
        <v>13</v>
      </c>
    </row>
    <row r="24" spans="1:4" ht="14.25" thickBot="1" thickTop="1">
      <c r="A24" s="28" t="s">
        <v>26</v>
      </c>
      <c r="B24" s="12">
        <f>SUM(B12:B23)</f>
        <v>10</v>
      </c>
      <c r="C24" s="39" t="s">
        <v>13</v>
      </c>
      <c r="D24" s="40" t="s">
        <v>13</v>
      </c>
    </row>
    <row r="25" spans="1:4" ht="14.25" thickBot="1" thickTop="1">
      <c r="A25" s="29" t="s">
        <v>23</v>
      </c>
      <c r="B25" s="13">
        <f>$C$25*B33</f>
        <v>0.9589041095890413</v>
      </c>
      <c r="C25" s="5">
        <v>0.05</v>
      </c>
      <c r="D25" s="42" t="s">
        <v>12</v>
      </c>
    </row>
    <row r="26" spans="1:4" ht="14.25" thickBot="1" thickTop="1">
      <c r="A26" s="30" t="s">
        <v>24</v>
      </c>
      <c r="B26" s="14">
        <f>$C$26*B33</f>
        <v>0.19178082191780824</v>
      </c>
      <c r="C26" s="5">
        <v>0.01</v>
      </c>
      <c r="D26" s="37" t="s">
        <v>12</v>
      </c>
    </row>
    <row r="27" spans="1:4" ht="14.25" thickBot="1" thickTop="1">
      <c r="A27" s="31" t="s">
        <v>8</v>
      </c>
      <c r="B27" s="15">
        <f>B33*$C$27</f>
        <v>5.753424657534247</v>
      </c>
      <c r="C27" s="5">
        <v>0.3</v>
      </c>
      <c r="D27" s="42" t="s">
        <v>12</v>
      </c>
    </row>
    <row r="28" spans="1:4" ht="14.25" thickBot="1" thickTop="1">
      <c r="A28" s="32" t="s">
        <v>9</v>
      </c>
      <c r="B28" s="16">
        <f>$C$28*((B33+B30)-(B24+B25+B26))</f>
        <v>2.753424657534247</v>
      </c>
      <c r="C28" s="10">
        <v>0.3</v>
      </c>
      <c r="D28" s="41" t="s">
        <v>11</v>
      </c>
    </row>
    <row r="29" spans="1:4" ht="14.25" thickBot="1" thickTop="1">
      <c r="A29" s="29" t="s">
        <v>31</v>
      </c>
      <c r="B29" s="15">
        <f>B32*C29</f>
        <v>0.9589041095890413</v>
      </c>
      <c r="C29" s="3">
        <v>0.05</v>
      </c>
      <c r="D29" s="42" t="s">
        <v>12</v>
      </c>
    </row>
    <row r="30" spans="1:4" ht="13.5" thickBot="1">
      <c r="A30" s="31" t="s">
        <v>10</v>
      </c>
      <c r="B30" s="15">
        <f>$C$30*(B33-B13)</f>
        <v>1.1506849315068495</v>
      </c>
      <c r="C30" s="4">
        <v>0.06</v>
      </c>
      <c r="D30" s="42" t="s">
        <v>15</v>
      </c>
    </row>
    <row r="31" spans="1:4" ht="14.25" thickBot="1" thickTop="1">
      <c r="A31" s="32" t="s">
        <v>11</v>
      </c>
      <c r="B31" s="22">
        <f>$C$27*(1+($C$28/(1-$C$28)))</f>
        <v>0.42857142857142855</v>
      </c>
      <c r="C31" s="11">
        <f>C27*(1+(C28/(1-C28)))</f>
        <v>0.42857142857142855</v>
      </c>
      <c r="D31" s="43" t="s">
        <v>12</v>
      </c>
    </row>
    <row r="32" spans="1:4" ht="14.25" hidden="1" thickBot="1" thickTop="1">
      <c r="A32" s="33"/>
      <c r="B32" s="23">
        <f>(B24+($C$30*B13))/(1-($C$25+$C$26+$C$31+$C$29)+$C$30)</f>
        <v>19.178082191780824</v>
      </c>
      <c r="C32" s="1"/>
      <c r="D32" s="2"/>
    </row>
    <row r="33" spans="1:2" ht="14.25" thickBot="1" thickTop="1">
      <c r="A33" s="28" t="s">
        <v>32</v>
      </c>
      <c r="B33" s="12">
        <f>B32</f>
        <v>19.178082191780824</v>
      </c>
    </row>
    <row r="34" ht="13.5" thickTop="1"/>
    <row r="37" ht="13.5" thickBot="1"/>
    <row r="38" spans="1:2" ht="14.25" thickBot="1" thickTop="1">
      <c r="A38" s="50" t="s">
        <v>27</v>
      </c>
      <c r="B38" s="51"/>
    </row>
    <row r="39" spans="1:2" ht="14.25" thickBot="1" thickTop="1">
      <c r="A39" s="48" t="s">
        <v>0</v>
      </c>
      <c r="B39" s="49" t="s">
        <v>28</v>
      </c>
    </row>
    <row r="40" spans="1:2" ht="24" thickBot="1" thickTop="1">
      <c r="A40" s="45" t="s">
        <v>34</v>
      </c>
      <c r="B40" s="18"/>
    </row>
    <row r="41" spans="1:2" ht="24" thickBot="1" thickTop="1">
      <c r="A41" s="44" t="s">
        <v>29</v>
      </c>
      <c r="B41" s="46"/>
    </row>
    <row r="42" spans="1:2" ht="35.25" thickBot="1" thickTop="1">
      <c r="A42" s="47" t="s">
        <v>30</v>
      </c>
      <c r="B42" s="12"/>
    </row>
    <row r="43" ht="13.5" thickTop="1"/>
  </sheetData>
  <sheetProtection password="CC3D" sheet="1" formatCells="0" formatColumns="0" formatRows="0" insertColumns="0" insertRows="0" insertHyperlinks="0" deleteColumns="0" deleteRows="0" sort="0" autoFilter="0" pivotTables="0"/>
  <mergeCells count="9">
    <mergeCell ref="A38:B38"/>
    <mergeCell ref="A2:D2"/>
    <mergeCell ref="A3:D3"/>
    <mergeCell ref="A4:D4"/>
    <mergeCell ref="A10:A11"/>
    <mergeCell ref="A9:D9"/>
    <mergeCell ref="C10:C11"/>
    <mergeCell ref="D10:D11"/>
    <mergeCell ref="B10:B1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4"/>
  <headerFooter alignWithMargins="0">
    <oddFooter>&amp;C&amp;"Arial,Negrita"&amp;8Copyright Samer I.T. 2009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Adrian Sassone</Manager>
  <Company>Camara de Industria de Tres de Febrero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del Precio FOB</dc:title>
  <dc:subject>SAMER I.T.</dc:subject>
  <dc:creator>SAMER I.T. - Copyright 2009</dc:creator>
  <cp:keywords>SAMER I.T. - The Safe Way</cp:keywords>
  <dc:description>Esta prohibida la copia y/o distribución de este archivo para su comercialización.</dc:description>
  <cp:lastModifiedBy>Sassone S. Adrian</cp:lastModifiedBy>
  <cp:lastPrinted>2009-03-07T14:39:19Z</cp:lastPrinted>
  <dcterms:created xsi:type="dcterms:W3CDTF">2005-06-19T18:38:58Z</dcterms:created>
  <dcterms:modified xsi:type="dcterms:W3CDTF">2009-03-07T14:46:46Z</dcterms:modified>
  <cp:category>Profesional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laborado por">
    <vt:lpwstr>Adrian S. Sassone</vt:lpwstr>
  </property>
</Properties>
</file>